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456" tabRatio="500"/>
  </bookViews>
  <sheets>
    <sheet name="SENOSAN Akril" sheetId="3" r:id="rId1"/>
    <sheet name="SENOSAN AKRIL GLASS" sheetId="2" r:id="rId2"/>
    <sheet name="Калькулятор" sheetId="1" r:id="rId3"/>
  </sheets>
  <definedNames>
    <definedName name="_xlnm._FilterDatabase" localSheetId="2" hidden="1">Калькулятор!$A$9:$M$51</definedName>
  </definedNames>
  <calcPr calcId="12451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4" i="1"/>
  <c r="G11"/>
  <c r="K11" s="1"/>
  <c r="G12"/>
  <c r="K12" s="1"/>
  <c r="G13"/>
  <c r="K13" s="1"/>
  <c r="G14"/>
  <c r="K14" s="1"/>
  <c r="G15"/>
  <c r="K15" s="1"/>
  <c r="G16"/>
  <c r="K16" s="1"/>
  <c r="G17"/>
  <c r="K17" s="1"/>
  <c r="G18"/>
  <c r="K18" s="1"/>
  <c r="G19"/>
  <c r="K19" s="1"/>
  <c r="G20"/>
  <c r="K20" s="1"/>
  <c r="G21"/>
  <c r="K21" s="1"/>
  <c r="G22"/>
  <c r="K22" s="1"/>
  <c r="G23"/>
  <c r="K23" s="1"/>
  <c r="G24"/>
  <c r="K24" s="1"/>
  <c r="G25"/>
  <c r="K25" s="1"/>
  <c r="G26"/>
  <c r="K26" s="1"/>
  <c r="G27"/>
  <c r="K27" s="1"/>
  <c r="G28"/>
  <c r="K28" s="1"/>
  <c r="G29"/>
  <c r="K29" s="1"/>
  <c r="G30"/>
  <c r="K30" s="1"/>
  <c r="G31"/>
  <c r="K31" s="1"/>
  <c r="G32"/>
  <c r="K32" s="1"/>
  <c r="G33"/>
  <c r="K33" s="1"/>
  <c r="G34"/>
  <c r="G35"/>
  <c r="K35" s="1"/>
  <c r="G36"/>
  <c r="K36" s="1"/>
  <c r="G37"/>
  <c r="K37" s="1"/>
  <c r="G38"/>
  <c r="K38" s="1"/>
  <c r="G39"/>
  <c r="K39" s="1"/>
  <c r="G40"/>
  <c r="K40" s="1"/>
  <c r="G41"/>
  <c r="K41" s="1"/>
  <c r="G42"/>
  <c r="K42" s="1"/>
  <c r="G43"/>
  <c r="K43" s="1"/>
  <c r="G44"/>
  <c r="K44" s="1"/>
  <c r="G45"/>
  <c r="K45" s="1"/>
  <c r="G46"/>
  <c r="K46" s="1"/>
  <c r="G47"/>
  <c r="K47" s="1"/>
  <c r="G10"/>
  <c r="K10" s="1"/>
  <c r="F47"/>
  <c r="H47" s="1"/>
  <c r="L47" s="1"/>
  <c r="F46"/>
  <c r="H46" s="1"/>
  <c r="L46" s="1"/>
  <c r="F45"/>
  <c r="H45" s="1"/>
  <c r="L45" s="1"/>
  <c r="F44"/>
  <c r="H44" s="1"/>
  <c r="L44" s="1"/>
  <c r="F43"/>
  <c r="H43" s="1"/>
  <c r="L43" s="1"/>
  <c r="F42"/>
  <c r="H42" s="1"/>
  <c r="L42" s="1"/>
  <c r="F41"/>
  <c r="H41" s="1"/>
  <c r="L41" s="1"/>
  <c r="F40"/>
  <c r="H40" s="1"/>
  <c r="L40" s="1"/>
  <c r="F39"/>
  <c r="H39" s="1"/>
  <c r="L39" s="1"/>
  <c r="F38"/>
  <c r="H38" s="1"/>
  <c r="L38" s="1"/>
  <c r="F37"/>
  <c r="H37" s="1"/>
  <c r="L37" s="1"/>
  <c r="F36"/>
  <c r="H36" s="1"/>
  <c r="L36" s="1"/>
  <c r="F35"/>
  <c r="H35" s="1"/>
  <c r="L35" s="1"/>
  <c r="F34"/>
  <c r="H34" s="1"/>
  <c r="L34" s="1"/>
  <c r="F33"/>
  <c r="H33" s="1"/>
  <c r="L33" s="1"/>
  <c r="F32"/>
  <c r="H32" s="1"/>
  <c r="L32" s="1"/>
  <c r="F31"/>
  <c r="H31" s="1"/>
  <c r="L31" s="1"/>
  <c r="F30"/>
  <c r="H30" s="1"/>
  <c r="L30" s="1"/>
  <c r="F29"/>
  <c r="H29" s="1"/>
  <c r="L29" s="1"/>
  <c r="F28"/>
  <c r="H28" s="1"/>
  <c r="L28" s="1"/>
  <c r="F27"/>
  <c r="H27" s="1"/>
  <c r="L27" s="1"/>
  <c r="F26"/>
  <c r="H26" s="1"/>
  <c r="L26" s="1"/>
  <c r="F25"/>
  <c r="H25" s="1"/>
  <c r="L25" s="1"/>
  <c r="F24"/>
  <c r="H24" s="1"/>
  <c r="L24" s="1"/>
  <c r="F23"/>
  <c r="H23" s="1"/>
  <c r="L23" s="1"/>
  <c r="F22"/>
  <c r="H22" s="1"/>
  <c r="L22" s="1"/>
  <c r="F21"/>
  <c r="H21" s="1"/>
  <c r="L21" s="1"/>
  <c r="F20"/>
  <c r="H20" s="1"/>
  <c r="L20" s="1"/>
  <c r="F19"/>
  <c r="H19" s="1"/>
  <c r="L19" s="1"/>
  <c r="F18"/>
  <c r="H18" s="1"/>
  <c r="L18" s="1"/>
  <c r="F17"/>
  <c r="H17" s="1"/>
  <c r="L17" s="1"/>
  <c r="F16"/>
  <c r="H16" s="1"/>
  <c r="L16" s="1"/>
  <c r="F15"/>
  <c r="H15" s="1"/>
  <c r="L15" s="1"/>
  <c r="F14"/>
  <c r="H14" s="1"/>
  <c r="L14" s="1"/>
  <c r="F13"/>
  <c r="H13" s="1"/>
  <c r="L13" s="1"/>
  <c r="F12"/>
  <c r="H12" s="1"/>
  <c r="L12" s="1"/>
  <c r="F11"/>
  <c r="H11" s="1"/>
  <c r="L11" s="1"/>
  <c r="F10"/>
  <c r="H10" s="1"/>
  <c r="K48" l="1"/>
  <c r="L51" s="1"/>
  <c r="G48"/>
  <c r="K51" s="1"/>
  <c r="H48"/>
  <c r="K52" s="1"/>
  <c r="L10"/>
  <c r="L48" s="1"/>
  <c r="L52" s="1"/>
  <c r="L53" l="1"/>
  <c r="H51" s="1"/>
</calcChain>
</file>

<file path=xl/sharedStrings.xml><?xml version="1.0" encoding="utf-8"?>
<sst xmlns="http://schemas.openxmlformats.org/spreadsheetml/2006/main" count="161" uniqueCount="126">
  <si>
    <t>Заказчик :</t>
  </si>
  <si>
    <t>№</t>
  </si>
  <si>
    <t>Заказ номер</t>
  </si>
  <si>
    <t>Коллекция:</t>
  </si>
  <si>
    <t>Дата принятия заказа</t>
  </si>
  <si>
    <t>Цвет:</t>
  </si>
  <si>
    <t>Примечание</t>
  </si>
  <si>
    <t>Высота</t>
  </si>
  <si>
    <t>Ширина</t>
  </si>
  <si>
    <t>кол-во</t>
  </si>
  <si>
    <t>площадь за 1 ед.</t>
  </si>
  <si>
    <t>Площадь общая</t>
  </si>
  <si>
    <t>цена за КВ.М.</t>
  </si>
  <si>
    <t>Стоимость</t>
  </si>
  <si>
    <t>Присадки</t>
  </si>
  <si>
    <t xml:space="preserve">Фасады </t>
  </si>
  <si>
    <t>_________________ /_________________</t>
  </si>
  <si>
    <t xml:space="preserve">Итого </t>
  </si>
  <si>
    <t xml:space="preserve">кромка </t>
  </si>
  <si>
    <t xml:space="preserve">цена кромки </t>
  </si>
  <si>
    <t>Кромка</t>
  </si>
  <si>
    <t>Поставить цену</t>
  </si>
  <si>
    <t>Цена за кв.м. с учетом цены кромки</t>
  </si>
  <si>
    <t>Стоимость кромки</t>
  </si>
  <si>
    <t>Присадка</t>
  </si>
  <si>
    <t>PUR</t>
  </si>
  <si>
    <t>85735M</t>
  </si>
  <si>
    <t>Кромка:</t>
  </si>
  <si>
    <t>AX 4702M</t>
  </si>
  <si>
    <t>SENOSAN AKRIL GLASS</t>
  </si>
  <si>
    <t>Артикул</t>
  </si>
  <si>
    <t>Декор</t>
  </si>
  <si>
    <t>Цена за м2,</t>
  </si>
  <si>
    <t>Глянец</t>
  </si>
  <si>
    <t>5367X</t>
  </si>
  <si>
    <t>Green</t>
  </si>
  <si>
    <t>7516X</t>
  </si>
  <si>
    <t>Beige vanilla</t>
  </si>
  <si>
    <t>7529X</t>
  </si>
  <si>
    <t>Beige</t>
  </si>
  <si>
    <t>11022X</t>
  </si>
  <si>
    <t>White</t>
  </si>
  <si>
    <t>11045X</t>
  </si>
  <si>
    <t>White warm</t>
  </si>
  <si>
    <t>11145X</t>
  </si>
  <si>
    <t>White crystal</t>
  </si>
  <si>
    <t>81122X</t>
  </si>
  <si>
    <t>Black</t>
  </si>
  <si>
    <t>85474X</t>
  </si>
  <si>
    <t>Grey kashmir</t>
  </si>
  <si>
    <t>85648X</t>
  </si>
  <si>
    <t>Grey</t>
  </si>
  <si>
    <t>Матовый</t>
  </si>
  <si>
    <t>5367M</t>
  </si>
  <si>
    <t>7516M</t>
  </si>
  <si>
    <t>7529M</t>
  </si>
  <si>
    <t>11022M</t>
  </si>
  <si>
    <t>11045М</t>
  </si>
  <si>
    <t>11145M</t>
  </si>
  <si>
    <t>81122M</t>
  </si>
  <si>
    <t>85474М</t>
  </si>
  <si>
    <t>85648M</t>
  </si>
  <si>
    <t>SENOSAN</t>
  </si>
  <si>
    <t>Обратная сторона в цвет лицевой</t>
  </si>
  <si>
    <t>Фасады без кромки руб./м2</t>
  </si>
  <si>
    <t xml:space="preserve">СТОИМОСТЬ
Кромка Laser Edge PRO руб./м.п. 
</t>
  </si>
  <si>
    <t>СТОИМОСТЬ Кромка PUR
руб/м.п.</t>
  </si>
  <si>
    <t>Акриловый фасад (матовый)</t>
  </si>
  <si>
    <t>8421M</t>
  </si>
  <si>
    <t>4702M</t>
  </si>
  <si>
    <t>Blue</t>
  </si>
  <si>
    <t>85383M</t>
  </si>
  <si>
    <t>Grey graphite</t>
  </si>
  <si>
    <t>Grey chiffon</t>
  </si>
  <si>
    <t>85468M</t>
  </si>
  <si>
    <t>7498M</t>
  </si>
  <si>
    <t>7496M</t>
  </si>
  <si>
    <t>1982M</t>
  </si>
  <si>
    <t>11082M</t>
  </si>
  <si>
    <t>85382M</t>
  </si>
  <si>
    <t>Dark grey</t>
  </si>
  <si>
    <t>85728M</t>
  </si>
  <si>
    <t>Grey anthracite</t>
  </si>
  <si>
    <t>85384M</t>
  </si>
  <si>
    <t>5357M</t>
  </si>
  <si>
    <t>Menthol</t>
  </si>
  <si>
    <t>4670M</t>
  </si>
  <si>
    <t>85688M</t>
  </si>
  <si>
    <t>Grey metallic</t>
  </si>
  <si>
    <t>7591M</t>
  </si>
  <si>
    <t>Beige cloud metallic</t>
  </si>
  <si>
    <t xml:space="preserve">Акриловый фасад (глянец) 
</t>
  </si>
  <si>
    <t>11046X</t>
  </si>
  <si>
    <t>85468X</t>
  </si>
  <si>
    <t>1982X</t>
  </si>
  <si>
    <t>1994X</t>
  </si>
  <si>
    <t>7498X</t>
  </si>
  <si>
    <t>8421G</t>
  </si>
  <si>
    <t>7496X</t>
  </si>
  <si>
    <t>8421X</t>
  </si>
  <si>
    <t>85383X</t>
  </si>
  <si>
    <t>85384X</t>
  </si>
  <si>
    <t>85382X</t>
  </si>
  <si>
    <t>4644X</t>
  </si>
  <si>
    <t>Blue denim</t>
  </si>
  <si>
    <t>4670X</t>
  </si>
  <si>
    <t>4548X</t>
  </si>
  <si>
    <t>Violet</t>
  </si>
  <si>
    <t>5357X</t>
  </si>
  <si>
    <t>7499X</t>
  </si>
  <si>
    <t>Beige metallic</t>
  </si>
  <si>
    <t>85385X</t>
  </si>
  <si>
    <t>Silver coin metallic</t>
  </si>
  <si>
    <t>4562X</t>
  </si>
  <si>
    <t>Blue metallic</t>
  </si>
  <si>
    <t>8427X</t>
  </si>
  <si>
    <t>Black metallic</t>
  </si>
  <si>
    <t>85387X</t>
  </si>
  <si>
    <t>Silver metallic</t>
  </si>
  <si>
    <t>11035X</t>
  </si>
  <si>
    <t>White metallic</t>
  </si>
  <si>
    <t>Кромка расчитывается как периметр фасада. Обрезки кромки в учет не входят.</t>
  </si>
  <si>
    <t>Внутрений курс Евро 99 руб.</t>
  </si>
  <si>
    <t>*При стоимости курса Евро выше 99 руб. стоимость изделия уточняйте у менеджера</t>
  </si>
  <si>
    <t>Внутрений курс Евро 99 руб.*</t>
  </si>
  <si>
    <t>Акрил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</si>
</sst>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2C2D2E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DADA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14" fontId="1" fillId="0" borderId="3" xfId="0" applyNumberFormat="1" applyFont="1" applyBorder="1"/>
    <xf numFmtId="0" fontId="1" fillId="0" borderId="0" xfId="0" applyFont="1"/>
    <xf numFmtId="14" fontId="1" fillId="0" borderId="5" xfId="0" applyNumberFormat="1" applyFont="1" applyBorder="1"/>
    <xf numFmtId="0" fontId="1" fillId="0" borderId="0" xfId="0" applyFont="1" applyBorder="1" applyAlignment="1"/>
    <xf numFmtId="1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1" xfId="0" applyFont="1" applyBorder="1"/>
    <xf numFmtId="9" fontId="2" fillId="0" borderId="0" xfId="0" applyNumberFormat="1" applyFont="1"/>
    <xf numFmtId="0" fontId="2" fillId="0" borderId="1" xfId="0" applyFont="1" applyBorder="1"/>
    <xf numFmtId="0" fontId="0" fillId="0" borderId="0" xfId="0" applyAlignment="1"/>
    <xf numFmtId="0" fontId="3" fillId="0" borderId="0" xfId="0" applyFont="1"/>
    <xf numFmtId="164" fontId="2" fillId="0" borderId="0" xfId="0" applyNumberFormat="1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7" xfId="0" applyFont="1" applyBorder="1"/>
    <xf numFmtId="164" fontId="2" fillId="0" borderId="1" xfId="0" applyNumberFormat="1" applyFont="1" applyBorder="1"/>
    <xf numFmtId="0" fontId="1" fillId="0" borderId="12" xfId="0" applyFont="1" applyBorder="1" applyAlignment="1">
      <alignment horizontal="center"/>
    </xf>
    <xf numFmtId="0" fontId="0" fillId="2" borderId="7" xfId="0" applyFill="1" applyBorder="1"/>
    <xf numFmtId="1" fontId="1" fillId="0" borderId="1" xfId="0" applyNumberFormat="1" applyFont="1" applyBorder="1"/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164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0" fontId="4" fillId="3" borderId="7" xfId="0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3" borderId="19" xfId="0" applyFont="1" applyFill="1" applyBorder="1" applyAlignment="1">
      <alignment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11" fillId="0" borderId="13" xfId="0" applyFont="1" applyBorder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1" fillId="4" borderId="36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1167092</xdr:colOff>
      <xdr:row>0</xdr:row>
      <xdr:rowOff>1234440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99212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1672</xdr:colOff>
      <xdr:row>0</xdr:row>
      <xdr:rowOff>967740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251852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G7" sqref="G7"/>
    </sheetView>
  </sheetViews>
  <sheetFormatPr defaultRowHeight="14.4"/>
  <cols>
    <col min="1" max="1" width="17.44140625" customWidth="1"/>
    <col min="2" max="2" width="20.5546875" customWidth="1"/>
    <col min="3" max="3" width="17" customWidth="1"/>
    <col min="4" max="4" width="25.6640625" customWidth="1"/>
    <col min="5" max="5" width="17.21875" customWidth="1"/>
    <col min="6" max="1025" width="8.6640625" customWidth="1"/>
  </cols>
  <sheetData>
    <row r="1" spans="1:5" ht="139.80000000000001" customHeight="1" thickBot="1">
      <c r="A1" s="102" t="s">
        <v>62</v>
      </c>
      <c r="B1" s="103"/>
      <c r="C1" s="103"/>
      <c r="D1" s="103"/>
      <c r="E1" s="104"/>
    </row>
    <row r="2" spans="1:5" ht="31.2" customHeight="1" thickBot="1">
      <c r="A2" s="60"/>
      <c r="B2" s="70" t="s">
        <v>63</v>
      </c>
      <c r="C2" s="71"/>
      <c r="D2" s="72"/>
      <c r="E2" s="60"/>
    </row>
    <row r="3" spans="1:5" ht="15" thickBot="1">
      <c r="A3" s="60"/>
      <c r="B3" s="60"/>
      <c r="C3" s="60"/>
      <c r="D3" s="60"/>
      <c r="E3" s="60"/>
    </row>
    <row r="4" spans="1:5" ht="15.6">
      <c r="A4" s="90" t="s">
        <v>124</v>
      </c>
      <c r="B4" s="91"/>
      <c r="C4" s="91"/>
      <c r="D4" s="91"/>
      <c r="E4" s="92"/>
    </row>
    <row r="5" spans="1:5">
      <c r="A5" s="89" t="s">
        <v>123</v>
      </c>
      <c r="B5" s="89"/>
      <c r="C5" s="89"/>
      <c r="D5" s="89"/>
      <c r="E5" s="89"/>
    </row>
    <row r="6" spans="1:5" ht="15" thickBot="1">
      <c r="A6" s="93"/>
      <c r="B6" s="94"/>
      <c r="C6" s="94"/>
      <c r="D6" s="94"/>
      <c r="E6" s="94"/>
    </row>
    <row r="7" spans="1:5" ht="63" thickBot="1">
      <c r="A7" s="61" t="s">
        <v>30</v>
      </c>
      <c r="B7" s="62" t="s">
        <v>31</v>
      </c>
      <c r="C7" s="62" t="s">
        <v>64</v>
      </c>
      <c r="D7" s="62" t="s">
        <v>65</v>
      </c>
      <c r="E7" s="62" t="s">
        <v>66</v>
      </c>
    </row>
    <row r="8" spans="1:5" ht="16.2" thickBot="1">
      <c r="A8" s="73" t="s">
        <v>67</v>
      </c>
      <c r="B8" s="74"/>
      <c r="C8" s="74"/>
      <c r="D8" s="74"/>
      <c r="E8" s="75"/>
    </row>
    <row r="9" spans="1:5" ht="16.2" thickBot="1">
      <c r="A9" s="63" t="s">
        <v>68</v>
      </c>
      <c r="B9" s="64" t="s">
        <v>47</v>
      </c>
      <c r="C9" s="76">
        <v>6700</v>
      </c>
      <c r="D9" s="76">
        <v>350</v>
      </c>
      <c r="E9" s="76">
        <v>220</v>
      </c>
    </row>
    <row r="10" spans="1:5" ht="16.2" thickBot="1">
      <c r="A10" s="63" t="s">
        <v>69</v>
      </c>
      <c r="B10" s="65" t="s">
        <v>70</v>
      </c>
      <c r="C10" s="77"/>
      <c r="D10" s="77"/>
      <c r="E10" s="77"/>
    </row>
    <row r="11" spans="1:5" ht="16.2" thickBot="1">
      <c r="A11" s="63" t="s">
        <v>71</v>
      </c>
      <c r="B11" s="64" t="s">
        <v>72</v>
      </c>
      <c r="C11" s="77"/>
      <c r="D11" s="77"/>
      <c r="E11" s="77"/>
    </row>
    <row r="12" spans="1:5" ht="16.2" thickBot="1">
      <c r="A12" s="63" t="s">
        <v>26</v>
      </c>
      <c r="B12" s="64" t="s">
        <v>73</v>
      </c>
      <c r="C12" s="77"/>
      <c r="D12" s="77"/>
      <c r="E12" s="77"/>
    </row>
    <row r="13" spans="1:5" ht="16.2" thickBot="1">
      <c r="A13" s="63" t="s">
        <v>74</v>
      </c>
      <c r="B13" s="65" t="s">
        <v>49</v>
      </c>
      <c r="C13" s="77"/>
      <c r="D13" s="77"/>
      <c r="E13" s="77"/>
    </row>
    <row r="14" spans="1:5" ht="16.2" thickBot="1">
      <c r="A14" s="63" t="s">
        <v>75</v>
      </c>
      <c r="B14" s="65" t="s">
        <v>39</v>
      </c>
      <c r="C14" s="77"/>
      <c r="D14" s="77"/>
      <c r="E14" s="77"/>
    </row>
    <row r="15" spans="1:5" ht="16.2" thickBot="1">
      <c r="A15" s="63" t="s">
        <v>76</v>
      </c>
      <c r="B15" s="65" t="s">
        <v>37</v>
      </c>
      <c r="C15" s="77"/>
      <c r="D15" s="77"/>
      <c r="E15" s="77"/>
    </row>
    <row r="16" spans="1:5" ht="16.2" thickBot="1">
      <c r="A16" s="63" t="s">
        <v>77</v>
      </c>
      <c r="B16" s="64" t="s">
        <v>41</v>
      </c>
      <c r="C16" s="77"/>
      <c r="D16" s="77"/>
      <c r="E16" s="77"/>
    </row>
    <row r="17" spans="1:5" ht="16.2" thickBot="1">
      <c r="A17" s="63" t="s">
        <v>78</v>
      </c>
      <c r="B17" s="64" t="s">
        <v>45</v>
      </c>
      <c r="C17" s="77"/>
      <c r="D17" s="77"/>
      <c r="E17" s="77"/>
    </row>
    <row r="18" spans="1:5" ht="16.2" thickBot="1">
      <c r="A18" s="63" t="s">
        <v>79</v>
      </c>
      <c r="B18" s="64" t="s">
        <v>80</v>
      </c>
      <c r="C18" s="77"/>
      <c r="D18" s="77"/>
      <c r="E18" s="77"/>
    </row>
    <row r="19" spans="1:5" ht="16.2" thickBot="1">
      <c r="A19" s="63" t="s">
        <v>81</v>
      </c>
      <c r="B19" s="64" t="s">
        <v>82</v>
      </c>
      <c r="C19" s="77"/>
      <c r="D19" s="77"/>
      <c r="E19" s="77"/>
    </row>
    <row r="20" spans="1:5" ht="16.2" thickBot="1">
      <c r="A20" s="63" t="s">
        <v>83</v>
      </c>
      <c r="B20" s="64" t="s">
        <v>51</v>
      </c>
      <c r="C20" s="77"/>
      <c r="D20" s="77"/>
      <c r="E20" s="77"/>
    </row>
    <row r="21" spans="1:5" ht="16.2" thickBot="1">
      <c r="A21" s="63" t="s">
        <v>84</v>
      </c>
      <c r="B21" s="64" t="s">
        <v>85</v>
      </c>
      <c r="C21" s="77"/>
      <c r="D21" s="77"/>
      <c r="E21" s="77"/>
    </row>
    <row r="22" spans="1:5" ht="16.2" thickBot="1">
      <c r="A22" s="63" t="s">
        <v>86</v>
      </c>
      <c r="B22" s="64" t="s">
        <v>70</v>
      </c>
      <c r="C22" s="78"/>
      <c r="D22" s="78"/>
      <c r="E22" s="78"/>
    </row>
    <row r="23" spans="1:5" ht="16.2" thickBot="1">
      <c r="A23" s="63" t="s">
        <v>87</v>
      </c>
      <c r="B23" s="64" t="s">
        <v>88</v>
      </c>
      <c r="C23" s="76">
        <v>7700</v>
      </c>
      <c r="D23" s="76">
        <v>360</v>
      </c>
      <c r="E23" s="76">
        <v>250</v>
      </c>
    </row>
    <row r="24" spans="1:5" ht="16.2" thickBot="1">
      <c r="A24" s="63" t="s">
        <v>89</v>
      </c>
      <c r="B24" s="64" t="s">
        <v>90</v>
      </c>
      <c r="C24" s="78"/>
      <c r="D24" s="78"/>
      <c r="E24" s="78"/>
    </row>
    <row r="25" spans="1:5" ht="16.2" thickBot="1">
      <c r="A25" s="81" t="s">
        <v>91</v>
      </c>
      <c r="B25" s="82"/>
      <c r="C25" s="82"/>
      <c r="D25" s="82"/>
      <c r="E25" s="83"/>
    </row>
    <row r="26" spans="1:5" ht="16.2" thickBot="1">
      <c r="A26" s="63" t="s">
        <v>92</v>
      </c>
      <c r="B26" s="64" t="s">
        <v>45</v>
      </c>
      <c r="C26" s="57">
        <v>6800</v>
      </c>
      <c r="D26" s="57">
        <v>350</v>
      </c>
      <c r="E26" s="57">
        <v>220</v>
      </c>
    </row>
    <row r="27" spans="1:5" ht="16.2" thickBot="1">
      <c r="A27" s="63" t="s">
        <v>93</v>
      </c>
      <c r="B27" s="64" t="s">
        <v>49</v>
      </c>
      <c r="C27" s="58"/>
      <c r="D27" s="58"/>
      <c r="E27" s="58"/>
    </row>
    <row r="28" spans="1:5" ht="16.2" thickBot="1">
      <c r="A28" s="63" t="s">
        <v>94</v>
      </c>
      <c r="B28" s="64" t="s">
        <v>41</v>
      </c>
      <c r="C28" s="58"/>
      <c r="D28" s="58"/>
      <c r="E28" s="58"/>
    </row>
    <row r="29" spans="1:5" ht="16.2" thickBot="1">
      <c r="A29" s="63" t="s">
        <v>95</v>
      </c>
      <c r="B29" s="64" t="s">
        <v>43</v>
      </c>
      <c r="C29" s="58"/>
      <c r="D29" s="58"/>
      <c r="E29" s="58"/>
    </row>
    <row r="30" spans="1:5" ht="16.2" thickBot="1">
      <c r="A30" s="63" t="s">
        <v>96</v>
      </c>
      <c r="B30" s="64" t="s">
        <v>39</v>
      </c>
      <c r="C30" s="58"/>
      <c r="D30" s="58"/>
      <c r="E30" s="58"/>
    </row>
    <row r="31" spans="1:5" ht="16.2" thickBot="1">
      <c r="A31" s="66" t="s">
        <v>97</v>
      </c>
      <c r="B31" s="67" t="s">
        <v>47</v>
      </c>
      <c r="C31" s="58"/>
      <c r="D31" s="58"/>
      <c r="E31" s="58"/>
    </row>
    <row r="32" spans="1:5" ht="16.2" thickBot="1">
      <c r="A32" s="63" t="s">
        <v>98</v>
      </c>
      <c r="B32" s="64" t="s">
        <v>37</v>
      </c>
      <c r="C32" s="58"/>
      <c r="D32" s="58"/>
      <c r="E32" s="58"/>
    </row>
    <row r="33" spans="1:5" ht="16.2" thickBot="1">
      <c r="A33" s="63" t="s">
        <v>99</v>
      </c>
      <c r="B33" s="68"/>
      <c r="C33" s="58"/>
      <c r="D33" s="58"/>
      <c r="E33" s="58"/>
    </row>
    <row r="34" spans="1:5" ht="16.2" thickBot="1">
      <c r="A34" s="63" t="s">
        <v>100</v>
      </c>
      <c r="B34" s="64" t="s">
        <v>72</v>
      </c>
      <c r="C34" s="58"/>
      <c r="D34" s="58"/>
      <c r="E34" s="58"/>
    </row>
    <row r="35" spans="1:5" ht="16.2" thickBot="1">
      <c r="A35" s="63" t="s">
        <v>101</v>
      </c>
      <c r="B35" s="64" t="s">
        <v>51</v>
      </c>
      <c r="C35" s="58"/>
      <c r="D35" s="58"/>
      <c r="E35" s="58"/>
    </row>
    <row r="36" spans="1:5" ht="16.2" thickBot="1">
      <c r="A36" s="63" t="s">
        <v>102</v>
      </c>
      <c r="B36" s="64" t="s">
        <v>80</v>
      </c>
      <c r="C36" s="59"/>
      <c r="D36" s="59"/>
      <c r="E36" s="59"/>
    </row>
    <row r="37" spans="1:5" ht="16.2" thickBot="1">
      <c r="A37" s="63" t="s">
        <v>103</v>
      </c>
      <c r="B37" s="64" t="s">
        <v>104</v>
      </c>
      <c r="C37" s="57">
        <v>7500</v>
      </c>
      <c r="D37" s="57">
        <v>350</v>
      </c>
      <c r="E37" s="57">
        <v>220</v>
      </c>
    </row>
    <row r="38" spans="1:5" ht="16.2" thickBot="1">
      <c r="A38" s="63" t="s">
        <v>105</v>
      </c>
      <c r="B38" s="64" t="s">
        <v>70</v>
      </c>
      <c r="C38" s="58"/>
      <c r="D38" s="58"/>
      <c r="E38" s="58"/>
    </row>
    <row r="39" spans="1:5" ht="16.2" thickBot="1">
      <c r="A39" s="63" t="s">
        <v>106</v>
      </c>
      <c r="B39" s="64" t="s">
        <v>107</v>
      </c>
      <c r="C39" s="58"/>
      <c r="D39" s="58"/>
      <c r="E39" s="58"/>
    </row>
    <row r="40" spans="1:5" ht="16.2" thickBot="1">
      <c r="A40" s="63" t="s">
        <v>108</v>
      </c>
      <c r="B40" s="64" t="s">
        <v>85</v>
      </c>
      <c r="C40" s="59"/>
      <c r="D40" s="59"/>
      <c r="E40" s="59"/>
    </row>
    <row r="41" spans="1:5" ht="16.2" thickBot="1">
      <c r="A41" s="63" t="s">
        <v>109</v>
      </c>
      <c r="B41" s="64" t="s">
        <v>110</v>
      </c>
      <c r="C41" s="57">
        <v>7700</v>
      </c>
      <c r="D41" s="57">
        <v>400</v>
      </c>
      <c r="E41" s="57">
        <v>250</v>
      </c>
    </row>
    <row r="42" spans="1:5" ht="16.2" thickBot="1">
      <c r="A42" s="63" t="s">
        <v>111</v>
      </c>
      <c r="B42" s="64" t="s">
        <v>112</v>
      </c>
      <c r="C42" s="58"/>
      <c r="D42" s="58"/>
      <c r="E42" s="58"/>
    </row>
    <row r="43" spans="1:5" ht="16.2" thickBot="1">
      <c r="A43" s="63" t="s">
        <v>113</v>
      </c>
      <c r="B43" s="64" t="s">
        <v>114</v>
      </c>
      <c r="C43" s="58"/>
      <c r="D43" s="58"/>
      <c r="E43" s="58"/>
    </row>
    <row r="44" spans="1:5" ht="16.2" thickBot="1">
      <c r="A44" s="63" t="s">
        <v>115</v>
      </c>
      <c r="B44" s="64" t="s">
        <v>116</v>
      </c>
      <c r="C44" s="58"/>
      <c r="D44" s="58"/>
      <c r="E44" s="58"/>
    </row>
    <row r="45" spans="1:5" ht="16.2" thickBot="1">
      <c r="A45" s="63" t="s">
        <v>117</v>
      </c>
      <c r="B45" s="64" t="s">
        <v>118</v>
      </c>
      <c r="C45" s="58"/>
      <c r="D45" s="58"/>
      <c r="E45" s="58"/>
    </row>
    <row r="46" spans="1:5" ht="16.2" thickBot="1">
      <c r="A46" s="63" t="s">
        <v>119</v>
      </c>
      <c r="B46" s="64" t="s">
        <v>120</v>
      </c>
      <c r="C46" s="59"/>
      <c r="D46" s="59"/>
      <c r="E46" s="59"/>
    </row>
    <row r="47" spans="1:5" ht="15" thickBot="1">
      <c r="A47" s="79"/>
      <c r="B47" s="80"/>
      <c r="C47" s="46"/>
      <c r="D47" s="46"/>
      <c r="E47" s="46"/>
    </row>
    <row r="48" spans="1:5" ht="15" thickBot="1">
      <c r="A48" s="69" t="s">
        <v>121</v>
      </c>
      <c r="B48" s="46"/>
      <c r="C48" s="46"/>
      <c r="D48" s="46"/>
      <c r="E48" s="46"/>
    </row>
  </sheetData>
  <mergeCells count="22">
    <mergeCell ref="A47:B47"/>
    <mergeCell ref="A5:E5"/>
    <mergeCell ref="C37:C40"/>
    <mergeCell ref="D37:D40"/>
    <mergeCell ref="E37:E40"/>
    <mergeCell ref="C41:C46"/>
    <mergeCell ref="D41:D46"/>
    <mergeCell ref="E41:E46"/>
    <mergeCell ref="C23:C24"/>
    <mergeCell ref="D23:D24"/>
    <mergeCell ref="E23:E24"/>
    <mergeCell ref="A25:E25"/>
    <mergeCell ref="C26:C36"/>
    <mergeCell ref="D26:D36"/>
    <mergeCell ref="E26:E36"/>
    <mergeCell ref="A1:E1"/>
    <mergeCell ref="B2:D2"/>
    <mergeCell ref="A4:E4"/>
    <mergeCell ref="A8:E8"/>
    <mergeCell ref="C9:C22"/>
    <mergeCell ref="D9:D22"/>
    <mergeCell ref="E9:E22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H18" sqref="H18"/>
    </sheetView>
  </sheetViews>
  <sheetFormatPr defaultRowHeight="14.4"/>
  <cols>
    <col min="1" max="1" width="18.77734375" customWidth="1"/>
    <col min="2" max="2" width="32.109375" customWidth="1"/>
    <col min="3" max="3" width="25.6640625" customWidth="1"/>
    <col min="4" max="1025" width="8.6640625" customWidth="1"/>
  </cols>
  <sheetData>
    <row r="1" spans="1:11" ht="108.6" customHeight="1" thickBot="1">
      <c r="A1" s="51" t="s">
        <v>29</v>
      </c>
      <c r="B1" s="52"/>
      <c r="C1" s="53"/>
      <c r="D1" s="39"/>
      <c r="E1" s="39"/>
      <c r="F1" s="39"/>
      <c r="G1" s="39"/>
      <c r="H1" s="39"/>
      <c r="I1" s="39"/>
    </row>
    <row r="2" spans="1:11" ht="15" thickBot="1">
      <c r="A2" s="46"/>
      <c r="B2" s="46"/>
      <c r="C2" s="46"/>
      <c r="D2" s="40"/>
      <c r="E2" s="40"/>
      <c r="F2" s="40"/>
      <c r="G2" s="40"/>
      <c r="H2" s="40"/>
      <c r="I2" s="40"/>
    </row>
    <row r="3" spans="1:11" ht="16.2" customHeight="1" thickBot="1">
      <c r="A3" s="87" t="s">
        <v>122</v>
      </c>
      <c r="B3" s="87"/>
      <c r="C3" s="87"/>
      <c r="D3" s="84"/>
      <c r="E3" s="85"/>
      <c r="F3" s="41"/>
      <c r="G3" s="41"/>
      <c r="H3" s="41"/>
      <c r="I3" s="40"/>
    </row>
    <row r="4" spans="1:11" ht="16.2" customHeight="1">
      <c r="A4" s="89" t="s">
        <v>123</v>
      </c>
      <c r="B4" s="89"/>
      <c r="C4" s="89"/>
      <c r="D4" s="101"/>
      <c r="E4" s="101"/>
      <c r="F4" s="41"/>
      <c r="G4" s="41"/>
      <c r="H4" s="41"/>
      <c r="I4" s="40"/>
    </row>
    <row r="5" spans="1:11" ht="16.2" customHeight="1" thickBot="1">
      <c r="A5" s="88"/>
      <c r="B5" s="88"/>
      <c r="C5" s="88"/>
      <c r="D5" s="86"/>
      <c r="E5" s="86"/>
      <c r="F5" s="41"/>
      <c r="G5" s="41"/>
      <c r="H5" s="41"/>
      <c r="I5" s="40"/>
    </row>
    <row r="6" spans="1:11" ht="16.2" thickBot="1">
      <c r="A6" s="98" t="s">
        <v>30</v>
      </c>
      <c r="B6" s="99" t="s">
        <v>31</v>
      </c>
      <c r="C6" s="100" t="s">
        <v>32</v>
      </c>
      <c r="D6" s="41"/>
      <c r="E6" s="41"/>
      <c r="F6" s="41"/>
      <c r="G6" s="41"/>
      <c r="H6" s="41"/>
      <c r="I6" s="40"/>
    </row>
    <row r="7" spans="1:11" ht="16.2" thickBot="1">
      <c r="A7" s="95" t="s">
        <v>33</v>
      </c>
      <c r="B7" s="96"/>
      <c r="C7" s="97"/>
      <c r="D7" s="41"/>
      <c r="E7" s="41"/>
      <c r="F7" s="41"/>
      <c r="G7" s="41"/>
      <c r="H7" s="41"/>
      <c r="I7" s="40"/>
    </row>
    <row r="8" spans="1:11" ht="15" thickBot="1">
      <c r="A8" s="47" t="s">
        <v>34</v>
      </c>
      <c r="B8" s="48" t="s">
        <v>35</v>
      </c>
      <c r="C8" s="57">
        <v>21475</v>
      </c>
      <c r="D8" s="41"/>
      <c r="E8" s="41"/>
      <c r="F8" s="41"/>
      <c r="G8" s="41"/>
      <c r="H8" s="41"/>
      <c r="I8" s="40"/>
      <c r="K8" s="39"/>
    </row>
    <row r="9" spans="1:11" ht="15" thickBot="1">
      <c r="A9" s="47" t="s">
        <v>36</v>
      </c>
      <c r="B9" s="48" t="s">
        <v>37</v>
      </c>
      <c r="C9" s="58"/>
      <c r="D9" s="41"/>
      <c r="E9" s="41"/>
      <c r="F9" s="41"/>
      <c r="G9" s="41"/>
      <c r="H9" s="41"/>
      <c r="I9" s="40"/>
    </row>
    <row r="10" spans="1:11" ht="15" thickBot="1">
      <c r="A10" s="47" t="s">
        <v>38</v>
      </c>
      <c r="B10" s="48" t="s">
        <v>39</v>
      </c>
      <c r="C10" s="58"/>
      <c r="D10" s="41"/>
      <c r="E10" s="41"/>
      <c r="F10" s="41"/>
      <c r="G10" s="41"/>
      <c r="H10" s="41"/>
      <c r="I10" s="40"/>
    </row>
    <row r="11" spans="1:11" ht="15" thickBot="1">
      <c r="A11" s="47" t="s">
        <v>40</v>
      </c>
      <c r="B11" s="48" t="s">
        <v>41</v>
      </c>
      <c r="C11" s="58"/>
      <c r="D11" s="41"/>
      <c r="E11" s="41"/>
      <c r="F11" s="41"/>
      <c r="G11" s="41"/>
      <c r="H11" s="41"/>
      <c r="I11" s="40"/>
    </row>
    <row r="12" spans="1:11" ht="15" thickBot="1">
      <c r="A12" s="47" t="s">
        <v>42</v>
      </c>
      <c r="B12" s="48" t="s">
        <v>43</v>
      </c>
      <c r="C12" s="58"/>
      <c r="D12" s="41"/>
      <c r="E12" s="41"/>
      <c r="F12" s="41"/>
      <c r="G12" s="41"/>
      <c r="H12" s="41"/>
      <c r="I12" s="40"/>
    </row>
    <row r="13" spans="1:11" ht="15" thickBot="1">
      <c r="A13" s="47" t="s">
        <v>44</v>
      </c>
      <c r="B13" s="48" t="s">
        <v>45</v>
      </c>
      <c r="C13" s="58"/>
      <c r="D13" s="41"/>
      <c r="E13" s="41"/>
      <c r="F13" s="41"/>
      <c r="G13" s="41"/>
      <c r="H13" s="41"/>
      <c r="I13" s="40"/>
    </row>
    <row r="14" spans="1:11" ht="15" thickBot="1">
      <c r="A14" s="47" t="s">
        <v>46</v>
      </c>
      <c r="B14" s="48" t="s">
        <v>47</v>
      </c>
      <c r="C14" s="58"/>
      <c r="D14" s="41"/>
      <c r="E14" s="41"/>
      <c r="F14" s="41"/>
      <c r="G14" s="41"/>
      <c r="H14" s="41"/>
      <c r="I14" s="40"/>
    </row>
    <row r="15" spans="1:11" ht="15" thickBot="1">
      <c r="A15" s="47" t="s">
        <v>48</v>
      </c>
      <c r="B15" s="48" t="s">
        <v>49</v>
      </c>
      <c r="C15" s="58"/>
      <c r="D15" s="41"/>
      <c r="E15" s="41"/>
      <c r="F15" s="40"/>
      <c r="G15" s="40"/>
      <c r="H15" s="40"/>
      <c r="I15" s="40"/>
    </row>
    <row r="16" spans="1:11" ht="15" thickBot="1">
      <c r="A16" s="47" t="s">
        <v>50</v>
      </c>
      <c r="B16" s="48" t="s">
        <v>51</v>
      </c>
      <c r="C16" s="59"/>
      <c r="D16" s="40"/>
      <c r="E16" s="40"/>
      <c r="F16" s="40"/>
      <c r="G16" s="40"/>
      <c r="H16" s="40"/>
      <c r="I16" s="40"/>
    </row>
    <row r="17" spans="1:9" ht="15" thickBot="1">
      <c r="A17" s="49"/>
      <c r="B17" s="49"/>
      <c r="C17" s="50"/>
      <c r="D17" s="40"/>
      <c r="E17" s="40"/>
      <c r="F17" s="40"/>
      <c r="G17" s="40"/>
      <c r="H17" s="40"/>
      <c r="I17" s="40"/>
    </row>
    <row r="18" spans="1:9" ht="16.2" thickBot="1">
      <c r="A18" s="54" t="s">
        <v>52</v>
      </c>
      <c r="B18" s="55"/>
      <c r="C18" s="56"/>
      <c r="D18" s="40"/>
      <c r="E18" s="40"/>
      <c r="F18" s="40"/>
      <c r="G18" s="40"/>
      <c r="H18" s="40"/>
      <c r="I18" s="40"/>
    </row>
    <row r="19" spans="1:9" ht="15" thickBot="1">
      <c r="A19" s="47" t="s">
        <v>53</v>
      </c>
      <c r="B19" s="48" t="s">
        <v>35</v>
      </c>
      <c r="C19" s="57">
        <v>21475</v>
      </c>
      <c r="D19" s="40"/>
      <c r="E19" s="40"/>
      <c r="F19" s="40"/>
      <c r="G19" s="40"/>
      <c r="H19" s="40"/>
      <c r="I19" s="40"/>
    </row>
    <row r="20" spans="1:9" ht="15" thickBot="1">
      <c r="A20" s="47" t="s">
        <v>54</v>
      </c>
      <c r="B20" s="48" t="s">
        <v>37</v>
      </c>
      <c r="C20" s="58"/>
      <c r="D20" s="40"/>
      <c r="E20" s="40"/>
      <c r="F20" s="40"/>
      <c r="G20" s="40"/>
      <c r="H20" s="40"/>
      <c r="I20" s="40"/>
    </row>
    <row r="21" spans="1:9" ht="15" thickBot="1">
      <c r="A21" s="47" t="s">
        <v>55</v>
      </c>
      <c r="B21" s="48" t="s">
        <v>39</v>
      </c>
      <c r="C21" s="58"/>
      <c r="D21" s="40"/>
      <c r="E21" s="40"/>
      <c r="F21" s="40"/>
      <c r="G21" s="40"/>
      <c r="H21" s="40"/>
      <c r="I21" s="40"/>
    </row>
    <row r="22" spans="1:9" ht="15" thickBot="1">
      <c r="A22" s="47" t="s">
        <v>56</v>
      </c>
      <c r="B22" s="48" t="s">
        <v>41</v>
      </c>
      <c r="C22" s="58"/>
      <c r="D22" s="40"/>
      <c r="E22" s="40"/>
      <c r="F22" s="40"/>
      <c r="G22" s="40"/>
      <c r="H22" s="40"/>
      <c r="I22" s="40"/>
    </row>
    <row r="23" spans="1:9" ht="15" thickBot="1">
      <c r="A23" s="47" t="s">
        <v>57</v>
      </c>
      <c r="B23" s="48" t="s">
        <v>43</v>
      </c>
      <c r="C23" s="58"/>
      <c r="D23" s="40"/>
      <c r="E23" s="40"/>
      <c r="F23" s="39"/>
      <c r="G23" s="39"/>
      <c r="H23" s="39"/>
      <c r="I23" s="39"/>
    </row>
    <row r="24" spans="1:9" ht="15" thickBot="1">
      <c r="A24" s="47" t="s">
        <v>58</v>
      </c>
      <c r="B24" s="48" t="s">
        <v>45</v>
      </c>
      <c r="C24" s="58"/>
      <c r="D24" s="39"/>
      <c r="E24" s="39"/>
      <c r="F24" s="39"/>
      <c r="G24" s="39"/>
      <c r="H24" s="39"/>
      <c r="I24" s="39"/>
    </row>
    <row r="25" spans="1:9" ht="15" thickBot="1">
      <c r="A25" s="47" t="s">
        <v>59</v>
      </c>
      <c r="B25" s="48" t="s">
        <v>47</v>
      </c>
      <c r="C25" s="58"/>
      <c r="D25" s="39"/>
      <c r="E25" s="39"/>
    </row>
    <row r="26" spans="1:9" ht="15" thickBot="1">
      <c r="A26" s="47" t="s">
        <v>60</v>
      </c>
      <c r="B26" s="48" t="s">
        <v>49</v>
      </c>
      <c r="C26" s="58"/>
    </row>
    <row r="27" spans="1:9" ht="15" thickBot="1">
      <c r="A27" s="47" t="s">
        <v>61</v>
      </c>
      <c r="B27" s="48" t="s">
        <v>51</v>
      </c>
      <c r="C27" s="59"/>
    </row>
  </sheetData>
  <mergeCells count="7">
    <mergeCell ref="A1:C1"/>
    <mergeCell ref="A7:C7"/>
    <mergeCell ref="C8:C16"/>
    <mergeCell ref="A18:C18"/>
    <mergeCell ref="C19:C27"/>
    <mergeCell ref="A3:C3"/>
    <mergeCell ref="A4:C4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85" zoomScaleNormal="85" workbookViewId="0">
      <selection activeCell="R12" sqref="R12"/>
    </sheetView>
  </sheetViews>
  <sheetFormatPr defaultRowHeight="14.4"/>
  <cols>
    <col min="1" max="1" width="14.88671875" customWidth="1"/>
    <col min="2" max="2" width="20.6640625" customWidth="1"/>
    <col min="3" max="3" width="13.88671875" customWidth="1"/>
    <col min="4" max="4" width="15.33203125" customWidth="1"/>
    <col min="5" max="5" width="13.44140625" customWidth="1"/>
    <col min="6" max="6" width="10.33203125" customWidth="1"/>
    <col min="7" max="7" width="9.44140625" customWidth="1"/>
    <col min="8" max="8" width="10.44140625" customWidth="1"/>
    <col min="9" max="9" width="19" customWidth="1"/>
    <col min="10" max="10" width="18.6640625" customWidth="1"/>
    <col min="11" max="11" width="10.33203125" customWidth="1"/>
    <col min="12" max="12" width="9.44140625" customWidth="1"/>
    <col min="13" max="13" width="29.109375" customWidth="1"/>
    <col min="14" max="1027" width="8.6640625" customWidth="1"/>
  </cols>
  <sheetData>
    <row r="1" spans="1:13" ht="15" thickBot="1"/>
    <row r="2" spans="1:13" ht="18.600000000000001" thickBot="1">
      <c r="A2" s="4" t="s">
        <v>0</v>
      </c>
      <c r="B2" s="3"/>
      <c r="C2" s="5" t="s">
        <v>1</v>
      </c>
      <c r="D2" s="36" t="s">
        <v>2</v>
      </c>
      <c r="E2" s="36"/>
      <c r="H2" s="24"/>
      <c r="I2" s="24"/>
    </row>
    <row r="3" spans="1:13" ht="16.2" thickBot="1">
      <c r="A3" s="6"/>
      <c r="B3" s="6"/>
      <c r="C3" s="6"/>
      <c r="D3" s="6"/>
    </row>
    <row r="4" spans="1:13" ht="16.2" thickBot="1">
      <c r="A4" s="4" t="s">
        <v>3</v>
      </c>
      <c r="B4" s="2" t="s">
        <v>125</v>
      </c>
      <c r="C4" s="7">
        <v>45323</v>
      </c>
      <c r="D4" s="36" t="s">
        <v>4</v>
      </c>
      <c r="E4" s="36"/>
      <c r="F4" s="8"/>
      <c r="G4" s="8"/>
    </row>
    <row r="5" spans="1:13" ht="16.2" thickBot="1">
      <c r="A5" s="4" t="s">
        <v>5</v>
      </c>
      <c r="B5" s="35" t="s">
        <v>28</v>
      </c>
      <c r="C5" s="9"/>
      <c r="D5" s="36"/>
      <c r="E5" s="36"/>
      <c r="F5" s="6"/>
      <c r="G5" s="6"/>
      <c r="H5" s="10"/>
      <c r="I5" s="12"/>
      <c r="J5" s="10"/>
      <c r="K5" s="12"/>
    </row>
    <row r="6" spans="1:13" ht="16.2" thickBot="1">
      <c r="A6" s="11" t="s">
        <v>27</v>
      </c>
      <c r="B6" s="1" t="s">
        <v>25</v>
      </c>
      <c r="D6" s="6"/>
      <c r="E6" s="6"/>
      <c r="F6" s="6"/>
      <c r="G6" s="6"/>
      <c r="H6" s="6"/>
      <c r="I6" s="6"/>
      <c r="J6" s="6"/>
      <c r="K6" s="6"/>
    </row>
    <row r="7" spans="1:13" ht="15.6">
      <c r="A7" s="12"/>
      <c r="B7" s="13"/>
      <c r="D7" s="6"/>
      <c r="E7" s="6"/>
      <c r="F7" s="6"/>
      <c r="G7" s="6"/>
      <c r="H7" s="6"/>
      <c r="I7" s="6"/>
      <c r="J7" s="6"/>
      <c r="K7" s="6"/>
    </row>
    <row r="8" spans="1:13" ht="15" thickBot="1">
      <c r="I8" s="32" t="s">
        <v>21</v>
      </c>
      <c r="J8" s="32" t="s">
        <v>21</v>
      </c>
    </row>
    <row r="9" spans="1:13" ht="15.6">
      <c r="A9" s="26" t="s">
        <v>1</v>
      </c>
      <c r="B9" s="27" t="s">
        <v>6</v>
      </c>
      <c r="C9" s="27" t="s">
        <v>7</v>
      </c>
      <c r="D9" s="27" t="s">
        <v>8</v>
      </c>
      <c r="E9" s="27" t="s">
        <v>9</v>
      </c>
      <c r="F9" s="27" t="s">
        <v>10</v>
      </c>
      <c r="G9" s="27" t="s">
        <v>18</v>
      </c>
      <c r="H9" s="27" t="s">
        <v>11</v>
      </c>
      <c r="I9" s="31" t="s">
        <v>19</v>
      </c>
      <c r="J9" s="31" t="s">
        <v>12</v>
      </c>
      <c r="K9" s="28" t="s">
        <v>23</v>
      </c>
      <c r="L9" s="28" t="s">
        <v>13</v>
      </c>
      <c r="M9" s="26" t="s">
        <v>14</v>
      </c>
    </row>
    <row r="10" spans="1:13" ht="15.6">
      <c r="A10" s="14">
        <v>1</v>
      </c>
      <c r="B10" s="14"/>
      <c r="C10" s="44">
        <v>1000</v>
      </c>
      <c r="D10" s="44">
        <v>1000</v>
      </c>
      <c r="E10" s="44">
        <v>1</v>
      </c>
      <c r="F10" s="15">
        <f t="shared" ref="F10:F47" si="0">C10*D10/1000000</f>
        <v>1</v>
      </c>
      <c r="G10" s="15">
        <f>(((C10+D10)*2)*E10)/1000</f>
        <v>4</v>
      </c>
      <c r="H10" s="15">
        <f t="shared" ref="H10:H47" si="1">F10*E10</f>
        <v>1</v>
      </c>
      <c r="I10" s="45">
        <v>220</v>
      </c>
      <c r="J10" s="34">
        <v>6700</v>
      </c>
      <c r="K10" s="14">
        <f>I10*G10</f>
        <v>880</v>
      </c>
      <c r="L10" s="16">
        <f t="shared" ref="L10:L47" si="2">J10*H10</f>
        <v>6700</v>
      </c>
      <c r="M10" s="29"/>
    </row>
    <row r="11" spans="1:13" ht="15.6">
      <c r="A11" s="14">
        <v>2</v>
      </c>
      <c r="B11" s="14"/>
      <c r="C11" s="44"/>
      <c r="D11" s="44"/>
      <c r="E11" s="44"/>
      <c r="F11" s="15">
        <f t="shared" si="0"/>
        <v>0</v>
      </c>
      <c r="G11" s="15">
        <f t="shared" ref="G11:G47" si="3">(((C11+D11)*2)*E11)/1000</f>
        <v>0</v>
      </c>
      <c r="H11" s="15">
        <f t="shared" si="1"/>
        <v>0</v>
      </c>
      <c r="I11" s="45"/>
      <c r="J11" s="34"/>
      <c r="K11" s="14">
        <f t="shared" ref="K11:K47" si="4">I11*G11</f>
        <v>0</v>
      </c>
      <c r="L11" s="16">
        <f t="shared" si="2"/>
        <v>0</v>
      </c>
      <c r="M11" s="29"/>
    </row>
    <row r="12" spans="1:13" ht="15.6">
      <c r="A12" s="14">
        <v>3</v>
      </c>
      <c r="B12" s="14"/>
      <c r="C12" s="44"/>
      <c r="D12" s="44"/>
      <c r="E12" s="44"/>
      <c r="F12" s="15">
        <f t="shared" si="0"/>
        <v>0</v>
      </c>
      <c r="G12" s="15">
        <f t="shared" si="3"/>
        <v>0</v>
      </c>
      <c r="H12" s="15">
        <f t="shared" si="1"/>
        <v>0</v>
      </c>
      <c r="I12" s="45"/>
      <c r="J12" s="34"/>
      <c r="K12" s="14">
        <f t="shared" si="4"/>
        <v>0</v>
      </c>
      <c r="L12" s="16">
        <f t="shared" si="2"/>
        <v>0</v>
      </c>
      <c r="M12" s="29"/>
    </row>
    <row r="13" spans="1:13" ht="15.6">
      <c r="A13" s="14">
        <v>4</v>
      </c>
      <c r="B13" s="14"/>
      <c r="C13" s="44"/>
      <c r="D13" s="44"/>
      <c r="E13" s="44"/>
      <c r="F13" s="15">
        <f t="shared" si="0"/>
        <v>0</v>
      </c>
      <c r="G13" s="15">
        <f t="shared" si="3"/>
        <v>0</v>
      </c>
      <c r="H13" s="15">
        <f t="shared" si="1"/>
        <v>0</v>
      </c>
      <c r="I13" s="45"/>
      <c r="J13" s="34"/>
      <c r="K13" s="14">
        <f t="shared" si="4"/>
        <v>0</v>
      </c>
      <c r="L13" s="16">
        <f t="shared" si="2"/>
        <v>0</v>
      </c>
      <c r="M13" s="29"/>
    </row>
    <row r="14" spans="1:13" ht="15.6">
      <c r="A14" s="14">
        <v>5</v>
      </c>
      <c r="B14" s="14"/>
      <c r="C14" s="44"/>
      <c r="D14" s="44"/>
      <c r="E14" s="44"/>
      <c r="F14" s="15">
        <f t="shared" si="0"/>
        <v>0</v>
      </c>
      <c r="G14" s="15">
        <f t="shared" si="3"/>
        <v>0</v>
      </c>
      <c r="H14" s="15">
        <f t="shared" si="1"/>
        <v>0</v>
      </c>
      <c r="I14" s="45"/>
      <c r="J14" s="34"/>
      <c r="K14" s="14">
        <f t="shared" si="4"/>
        <v>0</v>
      </c>
      <c r="L14" s="16">
        <f t="shared" si="2"/>
        <v>0</v>
      </c>
      <c r="M14" s="29"/>
    </row>
    <row r="15" spans="1:13" ht="15.6">
      <c r="A15" s="14">
        <v>6</v>
      </c>
      <c r="B15" s="14"/>
      <c r="C15" s="44"/>
      <c r="D15" s="44"/>
      <c r="E15" s="44"/>
      <c r="F15" s="15">
        <f t="shared" si="0"/>
        <v>0</v>
      </c>
      <c r="G15" s="15">
        <f t="shared" si="3"/>
        <v>0</v>
      </c>
      <c r="H15" s="15">
        <f t="shared" si="1"/>
        <v>0</v>
      </c>
      <c r="I15" s="45"/>
      <c r="J15" s="34"/>
      <c r="K15" s="14">
        <f t="shared" si="4"/>
        <v>0</v>
      </c>
      <c r="L15" s="16">
        <f t="shared" si="2"/>
        <v>0</v>
      </c>
      <c r="M15" s="29"/>
    </row>
    <row r="16" spans="1:13" ht="15.6">
      <c r="A16" s="14">
        <v>7</v>
      </c>
      <c r="B16" s="14"/>
      <c r="C16" s="44"/>
      <c r="D16" s="44"/>
      <c r="E16" s="44"/>
      <c r="F16" s="15">
        <f t="shared" si="0"/>
        <v>0</v>
      </c>
      <c r="G16" s="15">
        <f t="shared" si="3"/>
        <v>0</v>
      </c>
      <c r="H16" s="15">
        <f t="shared" si="1"/>
        <v>0</v>
      </c>
      <c r="I16" s="45"/>
      <c r="J16" s="34"/>
      <c r="K16" s="14">
        <f t="shared" si="4"/>
        <v>0</v>
      </c>
      <c r="L16" s="16">
        <f t="shared" si="2"/>
        <v>0</v>
      </c>
      <c r="M16" s="29"/>
    </row>
    <row r="17" spans="1:13" ht="15.6">
      <c r="A17" s="14">
        <v>8</v>
      </c>
      <c r="B17" s="14"/>
      <c r="C17" s="44"/>
      <c r="D17" s="44"/>
      <c r="E17" s="44"/>
      <c r="F17" s="15">
        <f t="shared" si="0"/>
        <v>0</v>
      </c>
      <c r="G17" s="15">
        <f t="shared" si="3"/>
        <v>0</v>
      </c>
      <c r="H17" s="15">
        <f t="shared" si="1"/>
        <v>0</v>
      </c>
      <c r="I17" s="45"/>
      <c r="J17" s="34"/>
      <c r="K17" s="14">
        <f t="shared" si="4"/>
        <v>0</v>
      </c>
      <c r="L17" s="16">
        <f t="shared" si="2"/>
        <v>0</v>
      </c>
      <c r="M17" s="44"/>
    </row>
    <row r="18" spans="1:13" ht="15.6">
      <c r="A18" s="14">
        <v>9</v>
      </c>
      <c r="B18" s="14"/>
      <c r="C18" s="44"/>
      <c r="D18" s="44"/>
      <c r="E18" s="44"/>
      <c r="F18" s="15">
        <f t="shared" si="0"/>
        <v>0</v>
      </c>
      <c r="G18" s="15">
        <f t="shared" si="3"/>
        <v>0</v>
      </c>
      <c r="H18" s="15">
        <f t="shared" si="1"/>
        <v>0</v>
      </c>
      <c r="I18" s="45"/>
      <c r="J18" s="34"/>
      <c r="K18" s="14">
        <f t="shared" si="4"/>
        <v>0</v>
      </c>
      <c r="L18" s="16">
        <f t="shared" si="2"/>
        <v>0</v>
      </c>
      <c r="M18" s="44"/>
    </row>
    <row r="19" spans="1:13" ht="15.6">
      <c r="A19" s="14">
        <v>10</v>
      </c>
      <c r="B19" s="14"/>
      <c r="C19" s="44"/>
      <c r="D19" s="44"/>
      <c r="E19" s="44"/>
      <c r="F19" s="15">
        <f t="shared" si="0"/>
        <v>0</v>
      </c>
      <c r="G19" s="15">
        <f t="shared" si="3"/>
        <v>0</v>
      </c>
      <c r="H19" s="15">
        <f t="shared" si="1"/>
        <v>0</v>
      </c>
      <c r="I19" s="45"/>
      <c r="J19" s="34"/>
      <c r="K19" s="14">
        <f t="shared" si="4"/>
        <v>0</v>
      </c>
      <c r="L19" s="16">
        <f t="shared" si="2"/>
        <v>0</v>
      </c>
      <c r="M19" s="44"/>
    </row>
    <row r="20" spans="1:13" ht="15.6">
      <c r="A20" s="14">
        <v>11</v>
      </c>
      <c r="B20" s="14"/>
      <c r="C20" s="44"/>
      <c r="D20" s="44"/>
      <c r="E20" s="44"/>
      <c r="F20" s="15">
        <f t="shared" si="0"/>
        <v>0</v>
      </c>
      <c r="G20" s="15">
        <f t="shared" si="3"/>
        <v>0</v>
      </c>
      <c r="H20" s="15">
        <f t="shared" si="1"/>
        <v>0</v>
      </c>
      <c r="I20" s="45"/>
      <c r="J20" s="34"/>
      <c r="K20" s="14">
        <f t="shared" si="4"/>
        <v>0</v>
      </c>
      <c r="L20" s="16">
        <f t="shared" si="2"/>
        <v>0</v>
      </c>
      <c r="M20" s="44"/>
    </row>
    <row r="21" spans="1:13" ht="15.6">
      <c r="A21" s="14">
        <v>12</v>
      </c>
      <c r="B21" s="14"/>
      <c r="C21" s="44"/>
      <c r="D21" s="44"/>
      <c r="E21" s="44"/>
      <c r="F21" s="15">
        <f t="shared" si="0"/>
        <v>0</v>
      </c>
      <c r="G21" s="15">
        <f t="shared" si="3"/>
        <v>0</v>
      </c>
      <c r="H21" s="15">
        <f t="shared" si="1"/>
        <v>0</v>
      </c>
      <c r="I21" s="45"/>
      <c r="J21" s="34"/>
      <c r="K21" s="14">
        <f t="shared" si="4"/>
        <v>0</v>
      </c>
      <c r="L21" s="16">
        <f t="shared" si="2"/>
        <v>0</v>
      </c>
      <c r="M21" s="29"/>
    </row>
    <row r="22" spans="1:13" ht="15.6">
      <c r="A22" s="14">
        <v>13</v>
      </c>
      <c r="B22" s="14"/>
      <c r="C22" s="34"/>
      <c r="D22" s="34"/>
      <c r="E22" s="34"/>
      <c r="F22" s="15">
        <f t="shared" si="0"/>
        <v>0</v>
      </c>
      <c r="G22" s="15">
        <f t="shared" si="3"/>
        <v>0</v>
      </c>
      <c r="H22" s="15">
        <f t="shared" si="1"/>
        <v>0</v>
      </c>
      <c r="I22" s="45"/>
      <c r="J22" s="34"/>
      <c r="K22" s="14">
        <f t="shared" si="4"/>
        <v>0</v>
      </c>
      <c r="L22" s="16">
        <f t="shared" si="2"/>
        <v>0</v>
      </c>
      <c r="M22" s="29"/>
    </row>
    <row r="23" spans="1:13" ht="15.6">
      <c r="A23" s="14">
        <v>14</v>
      </c>
      <c r="B23" s="14"/>
      <c r="C23" s="34"/>
      <c r="D23" s="34"/>
      <c r="E23" s="34"/>
      <c r="F23" s="15">
        <f t="shared" si="0"/>
        <v>0</v>
      </c>
      <c r="G23" s="15">
        <f t="shared" si="3"/>
        <v>0</v>
      </c>
      <c r="H23" s="15">
        <f t="shared" si="1"/>
        <v>0</v>
      </c>
      <c r="I23" s="45"/>
      <c r="J23" s="34"/>
      <c r="K23" s="14">
        <f t="shared" si="4"/>
        <v>0</v>
      </c>
      <c r="L23" s="16">
        <f t="shared" si="2"/>
        <v>0</v>
      </c>
      <c r="M23" s="29"/>
    </row>
    <row r="24" spans="1:13" ht="15.6">
      <c r="A24" s="14">
        <v>15</v>
      </c>
      <c r="B24" s="14"/>
      <c r="C24" s="34"/>
      <c r="D24" s="34"/>
      <c r="E24" s="34"/>
      <c r="F24" s="15">
        <f t="shared" si="0"/>
        <v>0</v>
      </c>
      <c r="G24" s="15">
        <f t="shared" si="3"/>
        <v>0</v>
      </c>
      <c r="H24" s="15">
        <f t="shared" si="1"/>
        <v>0</v>
      </c>
      <c r="I24" s="45"/>
      <c r="J24" s="34"/>
      <c r="K24" s="14">
        <f t="shared" si="4"/>
        <v>0</v>
      </c>
      <c r="L24" s="16">
        <f t="shared" si="2"/>
        <v>0</v>
      </c>
      <c r="M24" s="29"/>
    </row>
    <row r="25" spans="1:13" ht="15.6">
      <c r="A25" s="14">
        <v>16</v>
      </c>
      <c r="B25" s="14"/>
      <c r="C25" s="34"/>
      <c r="D25" s="34"/>
      <c r="E25" s="34"/>
      <c r="F25" s="15">
        <f t="shared" si="0"/>
        <v>0</v>
      </c>
      <c r="G25" s="15">
        <f t="shared" si="3"/>
        <v>0</v>
      </c>
      <c r="H25" s="15">
        <f t="shared" si="1"/>
        <v>0</v>
      </c>
      <c r="I25" s="45"/>
      <c r="J25" s="34"/>
      <c r="K25" s="14">
        <f t="shared" si="4"/>
        <v>0</v>
      </c>
      <c r="L25" s="16">
        <f t="shared" si="2"/>
        <v>0</v>
      </c>
      <c r="M25" s="29"/>
    </row>
    <row r="26" spans="1:13" ht="15.6">
      <c r="A26" s="14">
        <v>17</v>
      </c>
      <c r="B26" s="14"/>
      <c r="C26" s="34"/>
      <c r="D26" s="34"/>
      <c r="E26" s="34"/>
      <c r="F26" s="15">
        <f t="shared" si="0"/>
        <v>0</v>
      </c>
      <c r="G26" s="15">
        <f t="shared" si="3"/>
        <v>0</v>
      </c>
      <c r="H26" s="15">
        <f t="shared" si="1"/>
        <v>0</v>
      </c>
      <c r="I26" s="45"/>
      <c r="J26" s="34"/>
      <c r="K26" s="14">
        <f t="shared" si="4"/>
        <v>0</v>
      </c>
      <c r="L26" s="16">
        <f t="shared" si="2"/>
        <v>0</v>
      </c>
      <c r="M26" s="29"/>
    </row>
    <row r="27" spans="1:13" ht="15.6">
      <c r="A27" s="14">
        <v>18</v>
      </c>
      <c r="B27" s="14"/>
      <c r="C27" s="34"/>
      <c r="D27" s="34"/>
      <c r="E27" s="34"/>
      <c r="F27" s="15">
        <f t="shared" si="0"/>
        <v>0</v>
      </c>
      <c r="G27" s="15">
        <f t="shared" si="3"/>
        <v>0</v>
      </c>
      <c r="H27" s="15">
        <f t="shared" si="1"/>
        <v>0</v>
      </c>
      <c r="I27" s="45"/>
      <c r="J27" s="34"/>
      <c r="K27" s="14">
        <f t="shared" si="4"/>
        <v>0</v>
      </c>
      <c r="L27" s="16">
        <f t="shared" si="2"/>
        <v>0</v>
      </c>
      <c r="M27" s="29"/>
    </row>
    <row r="28" spans="1:13" ht="15.6">
      <c r="A28" s="14">
        <v>19</v>
      </c>
      <c r="B28" s="14"/>
      <c r="C28" s="34"/>
      <c r="D28" s="34"/>
      <c r="E28" s="34"/>
      <c r="F28" s="15">
        <f t="shared" si="0"/>
        <v>0</v>
      </c>
      <c r="G28" s="15">
        <f t="shared" si="3"/>
        <v>0</v>
      </c>
      <c r="H28" s="15">
        <f t="shared" si="1"/>
        <v>0</v>
      </c>
      <c r="I28" s="45"/>
      <c r="J28" s="34"/>
      <c r="K28" s="14">
        <f t="shared" si="4"/>
        <v>0</v>
      </c>
      <c r="L28" s="16">
        <f t="shared" si="2"/>
        <v>0</v>
      </c>
      <c r="M28" s="29"/>
    </row>
    <row r="29" spans="1:13" ht="15.6">
      <c r="A29" s="14">
        <v>20</v>
      </c>
      <c r="B29" s="14"/>
      <c r="C29" s="34"/>
      <c r="D29" s="34"/>
      <c r="E29" s="34"/>
      <c r="F29" s="15">
        <f t="shared" si="0"/>
        <v>0</v>
      </c>
      <c r="G29" s="15">
        <f t="shared" si="3"/>
        <v>0</v>
      </c>
      <c r="H29" s="15">
        <f t="shared" si="1"/>
        <v>0</v>
      </c>
      <c r="I29" s="45"/>
      <c r="J29" s="34"/>
      <c r="K29" s="14">
        <f t="shared" si="4"/>
        <v>0</v>
      </c>
      <c r="L29" s="16">
        <f t="shared" si="2"/>
        <v>0</v>
      </c>
      <c r="M29" s="29"/>
    </row>
    <row r="30" spans="1:13" ht="15.6">
      <c r="A30" s="14">
        <v>21</v>
      </c>
      <c r="B30" s="14"/>
      <c r="C30" s="34"/>
      <c r="D30" s="34"/>
      <c r="E30" s="34"/>
      <c r="F30" s="15">
        <f t="shared" si="0"/>
        <v>0</v>
      </c>
      <c r="G30" s="15">
        <f t="shared" si="3"/>
        <v>0</v>
      </c>
      <c r="H30" s="15">
        <f t="shared" si="1"/>
        <v>0</v>
      </c>
      <c r="I30" s="45"/>
      <c r="J30" s="34"/>
      <c r="K30" s="14">
        <f t="shared" si="4"/>
        <v>0</v>
      </c>
      <c r="L30" s="16">
        <f t="shared" si="2"/>
        <v>0</v>
      </c>
      <c r="M30" s="29"/>
    </row>
    <row r="31" spans="1:13" ht="15.6">
      <c r="A31" s="14">
        <v>22</v>
      </c>
      <c r="B31" s="14"/>
      <c r="C31" s="34"/>
      <c r="D31" s="34"/>
      <c r="E31" s="34"/>
      <c r="F31" s="15">
        <f t="shared" si="0"/>
        <v>0</v>
      </c>
      <c r="G31" s="15">
        <f t="shared" si="3"/>
        <v>0</v>
      </c>
      <c r="H31" s="15">
        <f t="shared" si="1"/>
        <v>0</v>
      </c>
      <c r="I31" s="45"/>
      <c r="J31" s="34"/>
      <c r="K31" s="14">
        <f t="shared" si="4"/>
        <v>0</v>
      </c>
      <c r="L31" s="16">
        <f t="shared" si="2"/>
        <v>0</v>
      </c>
      <c r="M31" s="29"/>
    </row>
    <row r="32" spans="1:13" ht="15.6">
      <c r="A32" s="14">
        <v>23</v>
      </c>
      <c r="B32" s="14"/>
      <c r="C32" s="34"/>
      <c r="D32" s="34"/>
      <c r="E32" s="34"/>
      <c r="F32" s="15">
        <f t="shared" si="0"/>
        <v>0</v>
      </c>
      <c r="G32" s="15">
        <f t="shared" si="3"/>
        <v>0</v>
      </c>
      <c r="H32" s="15">
        <f t="shared" si="1"/>
        <v>0</v>
      </c>
      <c r="I32" s="45"/>
      <c r="J32" s="34"/>
      <c r="K32" s="14">
        <f t="shared" si="4"/>
        <v>0</v>
      </c>
      <c r="L32" s="16">
        <f t="shared" si="2"/>
        <v>0</v>
      </c>
      <c r="M32" s="29"/>
    </row>
    <row r="33" spans="1:13" ht="15.6">
      <c r="A33" s="14">
        <v>24</v>
      </c>
      <c r="B33" s="14"/>
      <c r="C33" s="34"/>
      <c r="D33" s="34"/>
      <c r="E33" s="34"/>
      <c r="F33" s="15">
        <f t="shared" si="0"/>
        <v>0</v>
      </c>
      <c r="G33" s="15">
        <f t="shared" si="3"/>
        <v>0</v>
      </c>
      <c r="H33" s="15">
        <f t="shared" si="1"/>
        <v>0</v>
      </c>
      <c r="I33" s="45"/>
      <c r="J33" s="34"/>
      <c r="K33" s="14">
        <f t="shared" si="4"/>
        <v>0</v>
      </c>
      <c r="L33" s="16">
        <f t="shared" si="2"/>
        <v>0</v>
      </c>
      <c r="M33" s="29"/>
    </row>
    <row r="34" spans="1:13" ht="15.6">
      <c r="A34" s="14">
        <v>25</v>
      </c>
      <c r="B34" s="14"/>
      <c r="C34" s="34"/>
      <c r="D34" s="34"/>
      <c r="E34" s="34"/>
      <c r="F34" s="15">
        <f t="shared" si="0"/>
        <v>0</v>
      </c>
      <c r="G34" s="15">
        <f t="shared" si="3"/>
        <v>0</v>
      </c>
      <c r="H34" s="15">
        <f t="shared" si="1"/>
        <v>0</v>
      </c>
      <c r="I34" s="45"/>
      <c r="J34" s="34"/>
      <c r="K34" s="14">
        <f t="shared" si="4"/>
        <v>0</v>
      </c>
      <c r="L34" s="16">
        <f t="shared" si="2"/>
        <v>0</v>
      </c>
      <c r="M34" s="29"/>
    </row>
    <row r="35" spans="1:13" ht="15.6">
      <c r="A35" s="14">
        <v>26</v>
      </c>
      <c r="B35" s="14"/>
      <c r="C35" s="34"/>
      <c r="D35" s="34"/>
      <c r="E35" s="34"/>
      <c r="F35" s="15">
        <f t="shared" si="0"/>
        <v>0</v>
      </c>
      <c r="G35" s="15">
        <f t="shared" si="3"/>
        <v>0</v>
      </c>
      <c r="H35" s="15">
        <f t="shared" si="1"/>
        <v>0</v>
      </c>
      <c r="I35" s="45"/>
      <c r="J35" s="34"/>
      <c r="K35" s="14">
        <f t="shared" si="4"/>
        <v>0</v>
      </c>
      <c r="L35" s="16">
        <f t="shared" si="2"/>
        <v>0</v>
      </c>
      <c r="M35" s="29"/>
    </row>
    <row r="36" spans="1:13" ht="15.6">
      <c r="A36" s="14">
        <v>27</v>
      </c>
      <c r="B36" s="14"/>
      <c r="C36" s="34"/>
      <c r="D36" s="34"/>
      <c r="E36" s="34"/>
      <c r="F36" s="15">
        <f t="shared" si="0"/>
        <v>0</v>
      </c>
      <c r="G36" s="15">
        <f t="shared" si="3"/>
        <v>0</v>
      </c>
      <c r="H36" s="15">
        <f t="shared" si="1"/>
        <v>0</v>
      </c>
      <c r="I36" s="45"/>
      <c r="J36" s="34"/>
      <c r="K36" s="14">
        <f t="shared" si="4"/>
        <v>0</v>
      </c>
      <c r="L36" s="16">
        <f t="shared" si="2"/>
        <v>0</v>
      </c>
      <c r="M36" s="29"/>
    </row>
    <row r="37" spans="1:13" ht="15.6">
      <c r="A37" s="14">
        <v>28</v>
      </c>
      <c r="B37" s="14"/>
      <c r="C37" s="34"/>
      <c r="D37" s="34"/>
      <c r="E37" s="34"/>
      <c r="F37" s="15">
        <f t="shared" si="0"/>
        <v>0</v>
      </c>
      <c r="G37" s="15">
        <f t="shared" si="3"/>
        <v>0</v>
      </c>
      <c r="H37" s="15">
        <f t="shared" si="1"/>
        <v>0</v>
      </c>
      <c r="I37" s="45"/>
      <c r="J37" s="34"/>
      <c r="K37" s="14">
        <f t="shared" si="4"/>
        <v>0</v>
      </c>
      <c r="L37" s="16">
        <f t="shared" si="2"/>
        <v>0</v>
      </c>
      <c r="M37" s="29"/>
    </row>
    <row r="38" spans="1:13" ht="15.6">
      <c r="A38" s="14">
        <v>29</v>
      </c>
      <c r="B38" s="14"/>
      <c r="C38" s="34"/>
      <c r="D38" s="34"/>
      <c r="E38" s="34"/>
      <c r="F38" s="15">
        <f t="shared" si="0"/>
        <v>0</v>
      </c>
      <c r="G38" s="15">
        <f t="shared" si="3"/>
        <v>0</v>
      </c>
      <c r="H38" s="15">
        <f t="shared" si="1"/>
        <v>0</v>
      </c>
      <c r="I38" s="45"/>
      <c r="J38" s="34"/>
      <c r="K38" s="14">
        <f t="shared" si="4"/>
        <v>0</v>
      </c>
      <c r="L38" s="16">
        <f t="shared" si="2"/>
        <v>0</v>
      </c>
      <c r="M38" s="29"/>
    </row>
    <row r="39" spans="1:13" ht="15.6">
      <c r="A39" s="14">
        <v>30</v>
      </c>
      <c r="B39" s="14"/>
      <c r="C39" s="34"/>
      <c r="D39" s="34"/>
      <c r="E39" s="34"/>
      <c r="F39" s="15">
        <f t="shared" si="0"/>
        <v>0</v>
      </c>
      <c r="G39" s="15">
        <f t="shared" si="3"/>
        <v>0</v>
      </c>
      <c r="H39" s="15">
        <f t="shared" si="1"/>
        <v>0</v>
      </c>
      <c r="I39" s="45"/>
      <c r="J39" s="34"/>
      <c r="K39" s="14">
        <f t="shared" si="4"/>
        <v>0</v>
      </c>
      <c r="L39" s="16">
        <f t="shared" si="2"/>
        <v>0</v>
      </c>
      <c r="M39" s="29"/>
    </row>
    <row r="40" spans="1:13" ht="15.6">
      <c r="A40" s="14">
        <v>31</v>
      </c>
      <c r="B40" s="14"/>
      <c r="C40" s="34"/>
      <c r="D40" s="34"/>
      <c r="E40" s="34"/>
      <c r="F40" s="15">
        <f t="shared" si="0"/>
        <v>0</v>
      </c>
      <c r="G40" s="15">
        <f t="shared" si="3"/>
        <v>0</v>
      </c>
      <c r="H40" s="15">
        <f t="shared" si="1"/>
        <v>0</v>
      </c>
      <c r="I40" s="45"/>
      <c r="J40" s="34"/>
      <c r="K40" s="14">
        <f t="shared" si="4"/>
        <v>0</v>
      </c>
      <c r="L40" s="16">
        <f t="shared" si="2"/>
        <v>0</v>
      </c>
      <c r="M40" s="29"/>
    </row>
    <row r="41" spans="1:13" ht="15.6">
      <c r="A41" s="14">
        <v>32</v>
      </c>
      <c r="B41" s="14"/>
      <c r="C41" s="34"/>
      <c r="D41" s="34"/>
      <c r="E41" s="34"/>
      <c r="F41" s="15">
        <f t="shared" si="0"/>
        <v>0</v>
      </c>
      <c r="G41" s="15">
        <f t="shared" si="3"/>
        <v>0</v>
      </c>
      <c r="H41" s="15">
        <f t="shared" si="1"/>
        <v>0</v>
      </c>
      <c r="I41" s="45"/>
      <c r="J41" s="34"/>
      <c r="K41" s="14">
        <f t="shared" si="4"/>
        <v>0</v>
      </c>
      <c r="L41" s="16">
        <f t="shared" si="2"/>
        <v>0</v>
      </c>
      <c r="M41" s="29"/>
    </row>
    <row r="42" spans="1:13" ht="15.6">
      <c r="A42" s="14">
        <v>33</v>
      </c>
      <c r="B42" s="14"/>
      <c r="C42" s="34"/>
      <c r="D42" s="34"/>
      <c r="E42" s="34"/>
      <c r="F42" s="15">
        <f t="shared" si="0"/>
        <v>0</v>
      </c>
      <c r="G42" s="15">
        <f t="shared" si="3"/>
        <v>0</v>
      </c>
      <c r="H42" s="15">
        <f t="shared" si="1"/>
        <v>0</v>
      </c>
      <c r="I42" s="45"/>
      <c r="J42" s="34"/>
      <c r="K42" s="14">
        <f t="shared" si="4"/>
        <v>0</v>
      </c>
      <c r="L42" s="16">
        <f t="shared" si="2"/>
        <v>0</v>
      </c>
      <c r="M42" s="29"/>
    </row>
    <row r="43" spans="1:13" ht="15.6">
      <c r="A43" s="14">
        <v>34</v>
      </c>
      <c r="B43" s="14"/>
      <c r="C43" s="34"/>
      <c r="D43" s="34"/>
      <c r="E43" s="34"/>
      <c r="F43" s="15">
        <f t="shared" si="0"/>
        <v>0</v>
      </c>
      <c r="G43" s="15">
        <f t="shared" si="3"/>
        <v>0</v>
      </c>
      <c r="H43" s="15">
        <f t="shared" si="1"/>
        <v>0</v>
      </c>
      <c r="I43" s="45"/>
      <c r="J43" s="34"/>
      <c r="K43" s="14">
        <f t="shared" si="4"/>
        <v>0</v>
      </c>
      <c r="L43" s="16">
        <f t="shared" si="2"/>
        <v>0</v>
      </c>
      <c r="M43" s="29"/>
    </row>
    <row r="44" spans="1:13" ht="15.6">
      <c r="A44" s="14">
        <v>35</v>
      </c>
      <c r="B44" s="14"/>
      <c r="C44" s="34"/>
      <c r="D44" s="34"/>
      <c r="E44" s="34"/>
      <c r="F44" s="15">
        <f t="shared" si="0"/>
        <v>0</v>
      </c>
      <c r="G44" s="15">
        <f t="shared" si="3"/>
        <v>0</v>
      </c>
      <c r="H44" s="15">
        <f t="shared" si="1"/>
        <v>0</v>
      </c>
      <c r="I44" s="45"/>
      <c r="J44" s="34"/>
      <c r="K44" s="14">
        <f t="shared" si="4"/>
        <v>0</v>
      </c>
      <c r="L44" s="16">
        <f t="shared" si="2"/>
        <v>0</v>
      </c>
      <c r="M44" s="29"/>
    </row>
    <row r="45" spans="1:13" ht="15.6">
      <c r="A45" s="14">
        <v>36</v>
      </c>
      <c r="B45" s="14"/>
      <c r="C45" s="34"/>
      <c r="D45" s="34"/>
      <c r="E45" s="34"/>
      <c r="F45" s="15">
        <f t="shared" si="0"/>
        <v>0</v>
      </c>
      <c r="G45" s="15">
        <f t="shared" si="3"/>
        <v>0</v>
      </c>
      <c r="H45" s="15">
        <f t="shared" si="1"/>
        <v>0</v>
      </c>
      <c r="I45" s="45"/>
      <c r="J45" s="34"/>
      <c r="K45" s="14">
        <f t="shared" si="4"/>
        <v>0</v>
      </c>
      <c r="L45" s="16">
        <f t="shared" si="2"/>
        <v>0</v>
      </c>
      <c r="M45" s="29"/>
    </row>
    <row r="46" spans="1:13" ht="15.6">
      <c r="A46" s="14">
        <v>37</v>
      </c>
      <c r="B46" s="14"/>
      <c r="C46" s="34"/>
      <c r="D46" s="34"/>
      <c r="E46" s="34"/>
      <c r="F46" s="15">
        <f t="shared" si="0"/>
        <v>0</v>
      </c>
      <c r="G46" s="15">
        <f t="shared" si="3"/>
        <v>0</v>
      </c>
      <c r="H46" s="15">
        <f t="shared" si="1"/>
        <v>0</v>
      </c>
      <c r="I46" s="45"/>
      <c r="J46" s="34"/>
      <c r="K46" s="14">
        <f t="shared" si="4"/>
        <v>0</v>
      </c>
      <c r="L46" s="16">
        <f t="shared" si="2"/>
        <v>0</v>
      </c>
      <c r="M46" s="29"/>
    </row>
    <row r="47" spans="1:13" ht="15.6">
      <c r="A47" s="14">
        <v>38</v>
      </c>
      <c r="B47" s="14"/>
      <c r="C47" s="34"/>
      <c r="D47" s="34"/>
      <c r="E47" s="34"/>
      <c r="F47" s="15">
        <f t="shared" si="0"/>
        <v>0</v>
      </c>
      <c r="G47" s="15">
        <f t="shared" si="3"/>
        <v>0</v>
      </c>
      <c r="H47" s="15">
        <f t="shared" si="1"/>
        <v>0</v>
      </c>
      <c r="I47" s="45"/>
      <c r="J47" s="34"/>
      <c r="K47" s="14">
        <f t="shared" si="4"/>
        <v>0</v>
      </c>
      <c r="L47" s="16">
        <f t="shared" si="2"/>
        <v>0</v>
      </c>
      <c r="M47" s="29"/>
    </row>
    <row r="48" spans="1:13" ht="16.2" thickBot="1">
      <c r="A48" s="17"/>
      <c r="B48" s="17"/>
      <c r="C48" s="17"/>
      <c r="D48" s="17"/>
      <c r="E48" s="17"/>
      <c r="F48" s="17"/>
      <c r="G48" s="42">
        <f>SUM(G10:G47)</f>
        <v>4</v>
      </c>
      <c r="H48" s="42">
        <f>SUM(H10:H47)</f>
        <v>1</v>
      </c>
      <c r="I48" s="25"/>
      <c r="J48" s="18"/>
      <c r="K48" s="19">
        <f>SUM(K10:K47)</f>
        <v>880</v>
      </c>
      <c r="L48" s="43">
        <f>SUM(L10:L47)</f>
        <v>6700</v>
      </c>
      <c r="M48" s="19"/>
    </row>
    <row r="49" spans="1:13" ht="16.2" thickBo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2" thickBot="1">
      <c r="A50" s="17"/>
      <c r="B50" s="17"/>
      <c r="C50" s="17"/>
      <c r="D50" s="17"/>
      <c r="E50" s="17"/>
      <c r="F50" s="17"/>
      <c r="G50" s="6" t="s">
        <v>22</v>
      </c>
      <c r="H50" s="6"/>
      <c r="I50" s="17"/>
      <c r="J50" s="20" t="s">
        <v>24</v>
      </c>
      <c r="K50" s="22"/>
      <c r="L50" s="20"/>
      <c r="M50" s="21"/>
    </row>
    <row r="51" spans="1:13" ht="16.2" thickBot="1">
      <c r="A51" s="17"/>
      <c r="B51" s="17"/>
      <c r="C51" s="17"/>
      <c r="D51" s="17"/>
      <c r="E51" s="17"/>
      <c r="F51" s="17"/>
      <c r="G51" s="17"/>
      <c r="H51" s="33">
        <f>L53/H48</f>
        <v>7580</v>
      </c>
      <c r="I51" s="17"/>
      <c r="J51" s="20" t="s">
        <v>20</v>
      </c>
      <c r="K51" s="30">
        <f>G48</f>
        <v>4</v>
      </c>
      <c r="L51" s="33">
        <f>K48</f>
        <v>880</v>
      </c>
      <c r="M51" s="17"/>
    </row>
    <row r="52" spans="1:13" ht="16.2" thickBot="1">
      <c r="A52" s="17"/>
      <c r="B52" s="17"/>
      <c r="C52" s="17"/>
      <c r="D52" s="17"/>
      <c r="E52" s="17"/>
      <c r="F52" s="17"/>
      <c r="G52" s="17"/>
      <c r="H52" s="17"/>
      <c r="I52" s="17"/>
      <c r="J52" s="20" t="s">
        <v>15</v>
      </c>
      <c r="K52" s="30">
        <f>H48</f>
        <v>1</v>
      </c>
      <c r="L52" s="33">
        <f>L48</f>
        <v>6700</v>
      </c>
      <c r="M52" s="17"/>
    </row>
    <row r="53" spans="1:13" ht="16.2" thickBot="1">
      <c r="A53" s="17"/>
      <c r="B53" s="38" t="s">
        <v>16</v>
      </c>
      <c r="C53" s="38"/>
      <c r="D53" s="38"/>
      <c r="E53" s="38"/>
      <c r="F53" s="17"/>
      <c r="G53" s="17"/>
      <c r="H53" s="17"/>
      <c r="I53" s="17"/>
      <c r="J53" s="11" t="s">
        <v>17</v>
      </c>
      <c r="K53" s="22"/>
      <c r="L53" s="33">
        <f>L52+L51+L50</f>
        <v>7580</v>
      </c>
      <c r="M53" s="17"/>
    </row>
    <row r="55" spans="1:13">
      <c r="B55" s="23"/>
      <c r="C55" s="23"/>
      <c r="D55" s="23"/>
      <c r="E55" s="23"/>
    </row>
    <row r="57" spans="1:13">
      <c r="B57" s="37" t="s">
        <v>16</v>
      </c>
      <c r="C57" s="37"/>
      <c r="D57" s="37"/>
      <c r="E57" s="37"/>
    </row>
  </sheetData>
  <autoFilter ref="A9:M51"/>
  <mergeCells count="5">
    <mergeCell ref="D2:E2"/>
    <mergeCell ref="D4:E4"/>
    <mergeCell ref="B57:E57"/>
    <mergeCell ref="D5:E5"/>
    <mergeCell ref="B53:E53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SENOSAN Akril</vt:lpstr>
      <vt:lpstr>SENOSAN AKRIL GLASS</vt:lpstr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 Игнахин</dc:creator>
  <cp:lastModifiedBy>79184</cp:lastModifiedBy>
  <cp:revision>1</cp:revision>
  <dcterms:created xsi:type="dcterms:W3CDTF">2006-09-28T05:33:49Z</dcterms:created>
  <dcterms:modified xsi:type="dcterms:W3CDTF">2024-02-01T09:23:27Z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